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9.07.2025" sheetId="1" r:id="rId1"/>
  </sheets>
  <definedNames>
    <definedName name="_xlnm._FilterDatabase" localSheetId="0" hidden="1">'29.07.2025'!$A$1:$K$56</definedName>
    <definedName name="_xlnm.Print_Area" localSheetId="0">'29.07.2025'!$A$1:$K$55</definedName>
  </definedNames>
  <calcPr calcId="152511"/>
</workbook>
</file>

<file path=xl/calcChain.xml><?xml version="1.0" encoding="utf-8"?>
<calcChain xmlns="http://schemas.openxmlformats.org/spreadsheetml/2006/main">
  <c r="K61" i="1" l="1"/>
  <c r="E54" i="1"/>
  <c r="E36" i="1" l="1"/>
  <c r="E39" i="1"/>
  <c r="N52" i="1" l="1"/>
  <c r="E62" i="1" l="1"/>
  <c r="E43" i="1" l="1"/>
  <c r="E27" i="1"/>
  <c r="E50" i="1" l="1"/>
  <c r="E15" i="1" l="1"/>
  <c r="D58" i="1" l="1"/>
  <c r="E69" i="1"/>
  <c r="E52" i="1"/>
  <c r="E53" i="1" l="1"/>
  <c r="B58" i="1"/>
  <c r="H58" i="1" s="1"/>
  <c r="E65" i="1"/>
  <c r="A64" i="1" l="1"/>
  <c r="L55" i="1" l="1"/>
</calcChain>
</file>

<file path=xl/sharedStrings.xml><?xml version="1.0" encoding="utf-8"?>
<sst xmlns="http://schemas.openxmlformats.org/spreadsheetml/2006/main" count="166" uniqueCount="56">
  <si>
    <t>str. Alexandru Puskin, 22</t>
  </si>
  <si>
    <t>Util</t>
  </si>
  <si>
    <t>Grup_Sanitar</t>
  </si>
  <si>
    <t>Auxiliar</t>
  </si>
  <si>
    <t>0100205.178.01.013</t>
  </si>
  <si>
    <t>Oficiu</t>
  </si>
  <si>
    <t>Liber</t>
  </si>
  <si>
    <t>Liber (Aux.)</t>
  </si>
  <si>
    <t>1_Adresa juridică</t>
  </si>
  <si>
    <t>2_Num_cad</t>
  </si>
  <si>
    <t>3_Etaj</t>
  </si>
  <si>
    <t>4_Num_birou</t>
  </si>
  <si>
    <t>5_Suprafața</t>
  </si>
  <si>
    <t>6_Destinația</t>
  </si>
  <si>
    <t>7_Tipul supraf</t>
  </si>
  <si>
    <t>8_Statut</t>
  </si>
  <si>
    <t>9_Beneficiar</t>
  </si>
  <si>
    <t>10_Tip contract</t>
  </si>
  <si>
    <t>0100205.178.01.001</t>
  </si>
  <si>
    <t>Depozit</t>
  </si>
  <si>
    <t>Total</t>
  </si>
  <si>
    <t xml:space="preserve">Suprafața utilă liberă </t>
  </si>
  <si>
    <t xml:space="preserve">Suprafața auxiliară utilă liberă </t>
  </si>
  <si>
    <t>m.p.</t>
  </si>
  <si>
    <t>Nivelul 2E</t>
  </si>
  <si>
    <t>Nivelul 5E</t>
  </si>
  <si>
    <t>Nivelul 4E</t>
  </si>
  <si>
    <t>făra termică</t>
  </si>
  <si>
    <t>Nivelul 3E</t>
  </si>
  <si>
    <t>Subsol</t>
  </si>
  <si>
    <t>subsol</t>
  </si>
  <si>
    <t>23a</t>
  </si>
  <si>
    <t>Coridor</t>
  </si>
  <si>
    <t>24a</t>
  </si>
  <si>
    <t>24b</t>
  </si>
  <si>
    <t>26-27</t>
  </si>
  <si>
    <t>27a</t>
  </si>
  <si>
    <t>14 (II)</t>
  </si>
  <si>
    <t>BERNIK</t>
  </si>
  <si>
    <t>m.p. liberă cu energie termică</t>
  </si>
  <si>
    <t>m.p. fără energie termică =</t>
  </si>
  <si>
    <t>m.p. liberi cu energie termică</t>
  </si>
  <si>
    <t>m.p.     -</t>
  </si>
  <si>
    <t>Nivelul 6E</t>
  </si>
  <si>
    <t>Liber (Util) din 01.05.2024</t>
  </si>
  <si>
    <t>Preț_anual</t>
  </si>
  <si>
    <t>1 m.p.</t>
  </si>
  <si>
    <t xml:space="preserve">Liber (Util)   </t>
  </si>
  <si>
    <t>Liber (Util) din 16.04.2025</t>
  </si>
  <si>
    <t>51a (I)</t>
  </si>
  <si>
    <t>Liber (Util) din 01.05.2025</t>
  </si>
  <si>
    <t>26a,26b</t>
  </si>
  <si>
    <t>29 (I)</t>
  </si>
  <si>
    <t>Liber (Util) din 16.05.2025</t>
  </si>
  <si>
    <t>str. A. Pușkin, nr. 22                Suprafața liberă la 29.07.2025</t>
  </si>
  <si>
    <t xml:space="preserve">73 (Ograda)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</si>
</sst>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4"/>
      <name val="Times New Roman"/>
      <family val="1"/>
      <charset val="238"/>
    </font>
    <font>
      <b/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0"/>
      <color theme="5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4"/>
      <name val="Times New Roman"/>
      <family val="1"/>
      <charset val="204"/>
    </font>
    <font>
      <sz val="10"/>
      <name val="Calibri"/>
      <family val="2"/>
      <scheme val="minor"/>
    </font>
    <font>
      <b/>
      <sz val="10"/>
      <name val="Times New Roman"/>
      <family val="1"/>
      <charset val="204"/>
    </font>
    <font>
      <b/>
      <sz val="10"/>
      <color theme="1"/>
      <name val="Calibri"/>
      <family val="2"/>
      <scheme val="minor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0" xfId="0" applyFont="1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5" fillId="3" borderId="3" xfId="0" applyFont="1" applyFill="1" applyBorder="1"/>
    <xf numFmtId="0" fontId="5" fillId="3" borderId="4" xfId="0" applyFont="1" applyFill="1" applyBorder="1"/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/>
    <xf numFmtId="14" fontId="2" fillId="0" borderId="0" xfId="0" applyNumberFormat="1" applyFont="1"/>
    <xf numFmtId="0" fontId="7" fillId="0" borderId="0" xfId="0" applyFont="1"/>
    <xf numFmtId="0" fontId="2" fillId="0" borderId="0" xfId="0" applyFont="1" applyBorder="1"/>
    <xf numFmtId="0" fontId="6" fillId="2" borderId="1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2" fontId="1" fillId="2" borderId="13" xfId="0" applyNumberFormat="1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1" fontId="1" fillId="2" borderId="15" xfId="0" applyNumberFormat="1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2" fontId="1" fillId="2" borderId="17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vertical="center"/>
    </xf>
    <xf numFmtId="1" fontId="1" fillId="2" borderId="10" xfId="0" applyNumberFormat="1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vertical="center"/>
    </xf>
    <xf numFmtId="1" fontId="1" fillId="2" borderId="19" xfId="0" applyNumberFormat="1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vertical="center"/>
    </xf>
    <xf numFmtId="2" fontId="1" fillId="2" borderId="2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1" fontId="1" fillId="2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2" fontId="1" fillId="2" borderId="25" xfId="0" applyNumberFormat="1" applyFont="1" applyFill="1" applyBorder="1" applyAlignment="1">
      <alignment horizontal="center" vertical="center"/>
    </xf>
    <xf numFmtId="0" fontId="6" fillId="0" borderId="13" xfId="0" applyFont="1" applyBorder="1"/>
    <xf numFmtId="0" fontId="6" fillId="0" borderId="15" xfId="0" applyFont="1" applyBorder="1"/>
    <xf numFmtId="0" fontId="6" fillId="2" borderId="15" xfId="0" applyFont="1" applyFill="1" applyBorder="1" applyAlignment="1">
      <alignment horizontal="center"/>
    </xf>
    <xf numFmtId="0" fontId="6" fillId="0" borderId="18" xfId="0" applyFont="1" applyBorder="1"/>
    <xf numFmtId="0" fontId="10" fillId="4" borderId="22" xfId="0" applyFont="1" applyFill="1" applyBorder="1" applyAlignment="1">
      <alignment vertical="center"/>
    </xf>
    <xf numFmtId="0" fontId="12" fillId="2" borderId="3" xfId="0" applyFont="1" applyFill="1" applyBorder="1" applyAlignment="1">
      <alignment vertical="center"/>
    </xf>
    <xf numFmtId="0" fontId="12" fillId="2" borderId="4" xfId="0" applyFont="1" applyFill="1" applyBorder="1" applyAlignment="1">
      <alignment vertical="center"/>
    </xf>
    <xf numFmtId="1" fontId="12" fillId="2" borderId="4" xfId="0" applyNumberFormat="1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2" borderId="29" xfId="0" applyFont="1" applyFill="1" applyBorder="1" applyAlignment="1">
      <alignment vertical="center"/>
    </xf>
    <xf numFmtId="0" fontId="1" fillId="2" borderId="16" xfId="0" applyFont="1" applyFill="1" applyBorder="1" applyAlignment="1">
      <alignment vertical="center"/>
    </xf>
    <xf numFmtId="0" fontId="1" fillId="2" borderId="22" xfId="0" applyFont="1" applyFill="1" applyBorder="1" applyAlignment="1">
      <alignment vertical="center"/>
    </xf>
    <xf numFmtId="0" fontId="8" fillId="2" borderId="19" xfId="0" applyFont="1" applyFill="1" applyBorder="1" applyAlignment="1">
      <alignment horizontal="center" vertical="center"/>
    </xf>
    <xf numFmtId="1" fontId="1" fillId="2" borderId="16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164" fontId="1" fillId="2" borderId="21" xfId="0" applyNumberFormat="1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5" fillId="3" borderId="1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vertical="center"/>
    </xf>
    <xf numFmtId="0" fontId="2" fillId="0" borderId="0" xfId="0" applyFont="1" applyAlignment="1">
      <alignment horizontal="left"/>
    </xf>
    <xf numFmtId="0" fontId="16" fillId="2" borderId="2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1" fontId="1" fillId="2" borderId="11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vertical="center" wrapText="1"/>
    </xf>
    <xf numFmtId="0" fontId="1" fillId="2" borderId="31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 wrapText="1"/>
    </xf>
    <xf numFmtId="0" fontId="1" fillId="2" borderId="25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2" fontId="1" fillId="2" borderId="18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 wrapText="1"/>
    </xf>
    <xf numFmtId="164" fontId="1" fillId="2" borderId="31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0" fillId="4" borderId="33" xfId="0" applyFont="1" applyFill="1" applyBorder="1" applyAlignment="1">
      <alignment vertical="center"/>
    </xf>
    <xf numFmtId="2" fontId="1" fillId="2" borderId="31" xfId="0" applyNumberFormat="1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2" fontId="1" fillId="2" borderId="21" xfId="0" applyNumberFormat="1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1" fontId="1" fillId="3" borderId="1" xfId="0" applyNumberFormat="1" applyFont="1" applyFill="1" applyBorder="1" applyAlignment="1">
      <alignment horizontal="center" vertical="center"/>
    </xf>
    <xf numFmtId="1" fontId="12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vertical="center"/>
    </xf>
    <xf numFmtId="0" fontId="1" fillId="3" borderId="2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vertical="center" wrapText="1"/>
    </xf>
    <xf numFmtId="0" fontId="1" fillId="3" borderId="14" xfId="0" applyFont="1" applyFill="1" applyBorder="1" applyAlignment="1">
      <alignment vertical="center"/>
    </xf>
    <xf numFmtId="0" fontId="1" fillId="3" borderId="15" xfId="0" applyFont="1" applyFill="1" applyBorder="1" applyAlignment="1">
      <alignment vertical="center"/>
    </xf>
    <xf numFmtId="1" fontId="1" fillId="3" borderId="16" xfId="0" applyNumberFormat="1" applyFont="1" applyFill="1" applyBorder="1" applyAlignment="1">
      <alignment horizontal="center" vertical="center"/>
    </xf>
    <xf numFmtId="1" fontId="12" fillId="3" borderId="16" xfId="0" applyNumberFormat="1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vertical="center"/>
    </xf>
    <xf numFmtId="0" fontId="1" fillId="3" borderId="18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vertical="center" wrapText="1"/>
    </xf>
    <xf numFmtId="0" fontId="13" fillId="0" borderId="35" xfId="0" applyFont="1" applyBorder="1"/>
    <xf numFmtId="0" fontId="14" fillId="2" borderId="16" xfId="0" applyFont="1" applyFill="1" applyBorder="1" applyAlignment="1">
      <alignment vertical="center"/>
    </xf>
    <xf numFmtId="1" fontId="14" fillId="2" borderId="16" xfId="0" applyNumberFormat="1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2" fontId="14" fillId="2" borderId="17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vertical="center"/>
    </xf>
    <xf numFmtId="0" fontId="1" fillId="4" borderId="16" xfId="0" applyFont="1" applyFill="1" applyBorder="1" applyAlignment="1">
      <alignment vertical="center"/>
    </xf>
    <xf numFmtId="14" fontId="11" fillId="0" borderId="0" xfId="0" applyNumberFormat="1" applyFont="1"/>
    <xf numFmtId="0" fontId="11" fillId="0" borderId="0" xfId="0" applyFont="1"/>
    <xf numFmtId="2" fontId="1" fillId="2" borderId="36" xfId="0" applyNumberFormat="1" applyFont="1" applyFill="1" applyBorder="1" applyAlignment="1">
      <alignment horizontal="center" vertical="center"/>
    </xf>
    <xf numFmtId="2" fontId="1" fillId="2" borderId="37" xfId="0" applyNumberFormat="1" applyFont="1" applyFill="1" applyBorder="1" applyAlignment="1">
      <alignment horizontal="center" vertical="center"/>
    </xf>
    <xf numFmtId="0" fontId="6" fillId="0" borderId="26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27" xfId="0" applyFont="1" applyBorder="1" applyAlignment="1">
      <alignment horizontal="left"/>
    </xf>
    <xf numFmtId="0" fontId="6" fillId="0" borderId="28" xfId="0" applyFont="1" applyBorder="1" applyAlignment="1">
      <alignment horizontal="left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"/>
  <sheetViews>
    <sheetView tabSelected="1" view="pageBreakPreview" zoomScaleNormal="100" zoomScaleSheetLayoutView="100" workbookViewId="0">
      <pane ySplit="1" topLeftCell="A2" activePane="bottomLeft" state="frozen"/>
      <selection pane="bottomLeft" activeCell="E34" sqref="E34"/>
    </sheetView>
  </sheetViews>
  <sheetFormatPr defaultRowHeight="12.75" x14ac:dyDescent="0.2"/>
  <cols>
    <col min="1" max="1" width="20.42578125" style="3" customWidth="1"/>
    <col min="2" max="2" width="16.140625" style="3" customWidth="1"/>
    <col min="3" max="3" width="7.28515625" style="3" customWidth="1"/>
    <col min="4" max="4" width="12.85546875" style="3" customWidth="1"/>
    <col min="5" max="6" width="8.85546875" style="3" customWidth="1"/>
    <col min="7" max="7" width="12.28515625" style="3" customWidth="1"/>
    <col min="8" max="8" width="9.140625" style="3"/>
    <col min="9" max="9" width="8.85546875" style="3" customWidth="1"/>
    <col min="10" max="10" width="31.85546875" style="3" customWidth="1"/>
    <col min="11" max="11" width="10.28515625" style="3" customWidth="1"/>
    <col min="12" max="12" width="9.85546875" style="3" bestFit="1" customWidth="1"/>
    <col min="13" max="16384" width="9.140625" style="3"/>
  </cols>
  <sheetData>
    <row r="1" spans="1:12" s="11" customFormat="1" ht="16.5" customHeight="1" thickBot="1" x14ac:dyDescent="0.3">
      <c r="A1" s="8" t="s">
        <v>8</v>
      </c>
      <c r="B1" s="9" t="s">
        <v>9</v>
      </c>
      <c r="C1" s="9" t="s">
        <v>10</v>
      </c>
      <c r="D1" s="9" t="s">
        <v>11</v>
      </c>
      <c r="E1" s="9" t="s">
        <v>12</v>
      </c>
      <c r="F1" s="9" t="s">
        <v>45</v>
      </c>
      <c r="G1" s="9" t="s">
        <v>13</v>
      </c>
      <c r="H1" s="9" t="s">
        <v>14</v>
      </c>
      <c r="I1" s="9" t="s">
        <v>15</v>
      </c>
      <c r="J1" s="9" t="s">
        <v>16</v>
      </c>
      <c r="K1" s="10" t="s">
        <v>17</v>
      </c>
    </row>
    <row r="2" spans="1:12" ht="19.5" thickBot="1" x14ac:dyDescent="0.25">
      <c r="A2" s="139" t="s">
        <v>54</v>
      </c>
      <c r="B2" s="140"/>
      <c r="C2" s="140"/>
      <c r="D2" s="140"/>
      <c r="E2" s="140"/>
      <c r="F2" s="140"/>
      <c r="G2" s="140"/>
      <c r="H2" s="140"/>
      <c r="I2" s="140"/>
      <c r="J2" s="140"/>
      <c r="K2" s="141"/>
      <c r="L2" s="3" t="s">
        <v>23</v>
      </c>
    </row>
    <row r="3" spans="1:12" ht="18.75" x14ac:dyDescent="0.2">
      <c r="A3" s="97" t="s">
        <v>29</v>
      </c>
      <c r="B3" s="86"/>
      <c r="C3" s="86"/>
      <c r="D3" s="86"/>
      <c r="E3" s="86"/>
      <c r="F3" s="98" t="s">
        <v>46</v>
      </c>
      <c r="G3" s="86"/>
      <c r="H3" s="86"/>
      <c r="I3" s="86"/>
      <c r="J3" s="86"/>
      <c r="K3" s="87"/>
    </row>
    <row r="4" spans="1:12" x14ac:dyDescent="0.2">
      <c r="A4" s="26" t="s">
        <v>0</v>
      </c>
      <c r="B4" s="2" t="s">
        <v>18</v>
      </c>
      <c r="C4" s="7" t="s">
        <v>30</v>
      </c>
      <c r="D4" s="4">
        <v>23</v>
      </c>
      <c r="E4" s="74">
        <v>13</v>
      </c>
      <c r="F4" s="74"/>
      <c r="G4" s="4" t="s">
        <v>5</v>
      </c>
      <c r="H4" s="4" t="s">
        <v>3</v>
      </c>
      <c r="I4" s="4" t="s">
        <v>6</v>
      </c>
      <c r="J4" s="129" t="s">
        <v>7</v>
      </c>
      <c r="K4" s="42" t="s">
        <v>6</v>
      </c>
    </row>
    <row r="5" spans="1:12" x14ac:dyDescent="0.2">
      <c r="A5" s="26" t="s">
        <v>0</v>
      </c>
      <c r="B5" s="2" t="s">
        <v>18</v>
      </c>
      <c r="C5" s="7" t="s">
        <v>30</v>
      </c>
      <c r="D5" s="4" t="s">
        <v>31</v>
      </c>
      <c r="E5" s="74">
        <v>8</v>
      </c>
      <c r="F5" s="74"/>
      <c r="G5" s="4" t="s">
        <v>5</v>
      </c>
      <c r="H5" s="4" t="s">
        <v>3</v>
      </c>
      <c r="I5" s="4" t="s">
        <v>6</v>
      </c>
      <c r="J5" s="129" t="s">
        <v>7</v>
      </c>
      <c r="K5" s="42" t="s">
        <v>6</v>
      </c>
    </row>
    <row r="6" spans="1:12" x14ac:dyDescent="0.2">
      <c r="A6" s="26" t="s">
        <v>0</v>
      </c>
      <c r="B6" s="2" t="s">
        <v>18</v>
      </c>
      <c r="C6" s="7" t="s">
        <v>30</v>
      </c>
      <c r="D6" s="4">
        <v>24</v>
      </c>
      <c r="E6" s="74">
        <v>1.9</v>
      </c>
      <c r="F6" s="74"/>
      <c r="G6" s="4" t="s">
        <v>32</v>
      </c>
      <c r="H6" s="4" t="s">
        <v>3</v>
      </c>
      <c r="I6" s="4" t="s">
        <v>6</v>
      </c>
      <c r="J6" s="129" t="s">
        <v>7</v>
      </c>
      <c r="K6" s="42" t="s">
        <v>6</v>
      </c>
    </row>
    <row r="7" spans="1:12" x14ac:dyDescent="0.2">
      <c r="A7" s="26" t="s">
        <v>0</v>
      </c>
      <c r="B7" s="2" t="s">
        <v>18</v>
      </c>
      <c r="C7" s="7" t="s">
        <v>30</v>
      </c>
      <c r="D7" s="4" t="s">
        <v>33</v>
      </c>
      <c r="E7" s="74">
        <v>1.7</v>
      </c>
      <c r="F7" s="74"/>
      <c r="G7" s="4" t="s">
        <v>2</v>
      </c>
      <c r="H7" s="4" t="s">
        <v>3</v>
      </c>
      <c r="I7" s="4" t="s">
        <v>6</v>
      </c>
      <c r="J7" s="129" t="s">
        <v>7</v>
      </c>
      <c r="K7" s="38" t="s">
        <v>6</v>
      </c>
    </row>
    <row r="8" spans="1:12" x14ac:dyDescent="0.2">
      <c r="A8" s="26" t="s">
        <v>0</v>
      </c>
      <c r="B8" s="2" t="s">
        <v>18</v>
      </c>
      <c r="C8" s="7" t="s">
        <v>30</v>
      </c>
      <c r="D8" s="66" t="s">
        <v>34</v>
      </c>
      <c r="E8" s="74">
        <v>2.8</v>
      </c>
      <c r="F8" s="74"/>
      <c r="G8" s="4" t="s">
        <v>2</v>
      </c>
      <c r="H8" s="4" t="s">
        <v>3</v>
      </c>
      <c r="I8" s="4" t="s">
        <v>6</v>
      </c>
      <c r="J8" s="129" t="s">
        <v>7</v>
      </c>
      <c r="K8" s="38" t="s">
        <v>6</v>
      </c>
    </row>
    <row r="9" spans="1:12" x14ac:dyDescent="0.2">
      <c r="A9" s="26" t="s">
        <v>0</v>
      </c>
      <c r="B9" s="2" t="s">
        <v>18</v>
      </c>
      <c r="C9" s="7" t="s">
        <v>30</v>
      </c>
      <c r="D9" s="66">
        <v>25</v>
      </c>
      <c r="E9" s="74">
        <v>7.2</v>
      </c>
      <c r="F9" s="74"/>
      <c r="G9" s="4" t="s">
        <v>5</v>
      </c>
      <c r="H9" s="4" t="s">
        <v>3</v>
      </c>
      <c r="I9" s="4" t="s">
        <v>6</v>
      </c>
      <c r="J9" s="129" t="s">
        <v>7</v>
      </c>
      <c r="K9" s="38" t="s">
        <v>6</v>
      </c>
    </row>
    <row r="10" spans="1:12" x14ac:dyDescent="0.2">
      <c r="A10" s="26" t="s">
        <v>0</v>
      </c>
      <c r="B10" s="2" t="s">
        <v>18</v>
      </c>
      <c r="C10" s="7" t="s">
        <v>30</v>
      </c>
      <c r="D10" s="66" t="s">
        <v>35</v>
      </c>
      <c r="E10" s="74">
        <v>20.3</v>
      </c>
      <c r="F10" s="74"/>
      <c r="G10" s="4" t="s">
        <v>32</v>
      </c>
      <c r="H10" s="4" t="s">
        <v>3</v>
      </c>
      <c r="I10" s="4" t="s">
        <v>6</v>
      </c>
      <c r="J10" s="129" t="s">
        <v>7</v>
      </c>
      <c r="K10" s="38" t="s">
        <v>6</v>
      </c>
    </row>
    <row r="11" spans="1:12" x14ac:dyDescent="0.2">
      <c r="A11" s="26" t="s">
        <v>0</v>
      </c>
      <c r="B11" s="2" t="s">
        <v>18</v>
      </c>
      <c r="C11" s="7" t="s">
        <v>30</v>
      </c>
      <c r="D11" s="66" t="s">
        <v>36</v>
      </c>
      <c r="E11" s="74">
        <v>4.8</v>
      </c>
      <c r="F11" s="74"/>
      <c r="G11" s="4" t="s">
        <v>5</v>
      </c>
      <c r="H11" s="4" t="s">
        <v>3</v>
      </c>
      <c r="I11" s="4" t="s">
        <v>6</v>
      </c>
      <c r="J11" s="129" t="s">
        <v>7</v>
      </c>
      <c r="K11" s="38" t="s">
        <v>6</v>
      </c>
    </row>
    <row r="12" spans="1:12" x14ac:dyDescent="0.2">
      <c r="A12" s="26" t="s">
        <v>0</v>
      </c>
      <c r="B12" s="2" t="s">
        <v>18</v>
      </c>
      <c r="C12" s="7" t="s">
        <v>30</v>
      </c>
      <c r="D12" s="66">
        <v>28</v>
      </c>
      <c r="E12" s="74">
        <v>6.6</v>
      </c>
      <c r="F12" s="74"/>
      <c r="G12" s="4" t="s">
        <v>5</v>
      </c>
      <c r="H12" s="4" t="s">
        <v>3</v>
      </c>
      <c r="I12" s="4" t="s">
        <v>6</v>
      </c>
      <c r="J12" s="129" t="s">
        <v>7</v>
      </c>
      <c r="K12" s="38" t="s">
        <v>6</v>
      </c>
    </row>
    <row r="13" spans="1:12" x14ac:dyDescent="0.2">
      <c r="A13" s="26" t="s">
        <v>0</v>
      </c>
      <c r="B13" s="2" t="s">
        <v>18</v>
      </c>
      <c r="C13" s="7" t="s">
        <v>30</v>
      </c>
      <c r="D13" s="66">
        <v>29</v>
      </c>
      <c r="E13" s="66">
        <v>141.4</v>
      </c>
      <c r="F13" s="66"/>
      <c r="G13" s="4" t="s">
        <v>5</v>
      </c>
      <c r="H13" s="4" t="s">
        <v>3</v>
      </c>
      <c r="I13" s="4" t="s">
        <v>6</v>
      </c>
      <c r="J13" s="129" t="s">
        <v>7</v>
      </c>
      <c r="K13" s="38" t="s">
        <v>6</v>
      </c>
    </row>
    <row r="14" spans="1:12" ht="20.25" customHeight="1" thickBot="1" x14ac:dyDescent="0.25">
      <c r="A14" s="61" t="s">
        <v>0</v>
      </c>
      <c r="B14" s="62" t="s">
        <v>4</v>
      </c>
      <c r="C14" s="65">
        <v>1</v>
      </c>
      <c r="D14" s="120" t="s">
        <v>55</v>
      </c>
      <c r="E14" s="120">
        <v>28.1</v>
      </c>
      <c r="F14" s="120"/>
      <c r="G14" s="31" t="s">
        <v>19</v>
      </c>
      <c r="H14" s="31" t="s">
        <v>3</v>
      </c>
      <c r="I14" s="31" t="s">
        <v>6</v>
      </c>
      <c r="J14" s="130" t="s">
        <v>7</v>
      </c>
      <c r="K14" s="75" t="s">
        <v>6</v>
      </c>
    </row>
    <row r="15" spans="1:12" ht="20.25" customHeight="1" thickBot="1" x14ac:dyDescent="0.25">
      <c r="A15" s="63"/>
      <c r="B15" s="35"/>
      <c r="C15" s="36"/>
      <c r="D15" s="64"/>
      <c r="E15" s="70">
        <f>SUM(E4:E14)</f>
        <v>235.79999999999998</v>
      </c>
      <c r="F15" s="70"/>
      <c r="G15" s="37"/>
      <c r="H15" s="37"/>
      <c r="I15" s="37"/>
      <c r="J15" s="35"/>
      <c r="K15" s="40"/>
    </row>
    <row r="16" spans="1:12" ht="20.25" customHeight="1" x14ac:dyDescent="0.2">
      <c r="A16" s="53" t="s">
        <v>24</v>
      </c>
      <c r="B16" s="35"/>
      <c r="C16" s="36"/>
      <c r="D16" s="39"/>
      <c r="E16" s="39"/>
      <c r="F16" s="39"/>
      <c r="G16" s="37"/>
      <c r="H16" s="37"/>
      <c r="I16" s="37"/>
      <c r="J16" s="35"/>
      <c r="K16" s="40"/>
      <c r="L16" s="20"/>
    </row>
    <row r="17" spans="1:12" ht="4.5" customHeight="1" x14ac:dyDescent="0.2">
      <c r="A17" s="41"/>
      <c r="B17" s="2"/>
      <c r="C17" s="7"/>
      <c r="D17" s="4"/>
      <c r="E17" s="66"/>
      <c r="F17" s="66"/>
      <c r="G17" s="4"/>
      <c r="H17" s="4"/>
      <c r="I17" s="4"/>
      <c r="J17" s="2"/>
      <c r="K17" s="38"/>
      <c r="L17" s="20"/>
    </row>
    <row r="18" spans="1:12" ht="20.25" hidden="1" customHeight="1" x14ac:dyDescent="0.2">
      <c r="A18" s="41"/>
      <c r="B18" s="2"/>
      <c r="C18" s="7"/>
      <c r="D18" s="4"/>
      <c r="E18" s="66"/>
      <c r="F18" s="66"/>
      <c r="G18" s="4"/>
      <c r="H18" s="4"/>
      <c r="I18" s="4"/>
      <c r="J18" s="2"/>
      <c r="K18" s="38"/>
      <c r="L18" s="20"/>
    </row>
    <row r="19" spans="1:12" ht="20.25" customHeight="1" x14ac:dyDescent="0.2">
      <c r="A19" s="26" t="s">
        <v>0</v>
      </c>
      <c r="B19" s="2" t="s">
        <v>4</v>
      </c>
      <c r="C19" s="90">
        <v>2</v>
      </c>
      <c r="D19" s="99" t="s">
        <v>37</v>
      </c>
      <c r="E19" s="99">
        <v>55.2</v>
      </c>
      <c r="F19" s="99"/>
      <c r="G19" s="99" t="s">
        <v>5</v>
      </c>
      <c r="H19" s="99" t="s">
        <v>1</v>
      </c>
      <c r="I19" s="99" t="s">
        <v>6</v>
      </c>
      <c r="J19" s="2" t="s">
        <v>44</v>
      </c>
      <c r="K19" s="100" t="s">
        <v>6</v>
      </c>
      <c r="L19" s="22"/>
    </row>
    <row r="20" spans="1:12" ht="9.75" customHeight="1" x14ac:dyDescent="0.2">
      <c r="A20" s="26"/>
      <c r="B20" s="2"/>
      <c r="C20" s="7"/>
      <c r="D20" s="4"/>
      <c r="E20" s="4"/>
      <c r="F20" s="4"/>
      <c r="G20" s="4"/>
      <c r="H20" s="4"/>
      <c r="I20" s="4"/>
      <c r="J20" s="2"/>
      <c r="K20" s="42"/>
      <c r="L20" s="22"/>
    </row>
    <row r="21" spans="1:12" ht="0.75" customHeight="1" x14ac:dyDescent="0.2">
      <c r="A21" s="26"/>
      <c r="B21" s="2"/>
      <c r="C21" s="7"/>
      <c r="D21" s="4"/>
      <c r="E21" s="4"/>
      <c r="F21" s="4"/>
      <c r="G21" s="4"/>
      <c r="H21" s="4"/>
      <c r="I21" s="4"/>
      <c r="J21" s="2"/>
      <c r="K21" s="42"/>
      <c r="L21" s="22"/>
    </row>
    <row r="22" spans="1:12" ht="20.25" hidden="1" customHeight="1" thickBot="1" x14ac:dyDescent="0.25">
      <c r="A22" s="28"/>
      <c r="B22" s="29"/>
      <c r="C22" s="30"/>
      <c r="D22" s="85"/>
      <c r="E22" s="85"/>
      <c r="F22" s="85"/>
      <c r="G22" s="85"/>
      <c r="H22" s="85"/>
      <c r="I22" s="85"/>
      <c r="J22" s="29"/>
      <c r="K22" s="89"/>
      <c r="L22" s="22"/>
    </row>
    <row r="23" spans="1:12" ht="2.25" hidden="1" customHeight="1" x14ac:dyDescent="0.2">
      <c r="A23" s="80"/>
      <c r="B23" s="1"/>
      <c r="C23" s="6"/>
      <c r="D23" s="12"/>
      <c r="E23" s="12"/>
      <c r="F23" s="12"/>
      <c r="G23" s="12"/>
      <c r="H23" s="12"/>
      <c r="I23" s="12"/>
      <c r="J23" s="1"/>
      <c r="K23" s="27"/>
      <c r="L23" s="92"/>
    </row>
    <row r="24" spans="1:12" ht="20.25" hidden="1" customHeight="1" x14ac:dyDescent="0.2">
      <c r="A24" s="26"/>
      <c r="B24" s="2"/>
      <c r="C24" s="7"/>
      <c r="D24" s="12"/>
      <c r="E24" s="12"/>
      <c r="F24" s="12"/>
      <c r="G24" s="12"/>
      <c r="H24" s="12"/>
      <c r="I24" s="12"/>
      <c r="J24" s="2"/>
      <c r="K24" s="27"/>
      <c r="L24" s="92"/>
    </row>
    <row r="25" spans="1:12" ht="20.25" hidden="1" customHeight="1" x14ac:dyDescent="0.2">
      <c r="A25" s="26"/>
      <c r="B25" s="2"/>
      <c r="C25" s="7"/>
      <c r="D25" s="12"/>
      <c r="E25" s="12"/>
      <c r="F25" s="12"/>
      <c r="G25" s="12"/>
      <c r="H25" s="12"/>
      <c r="I25" s="12"/>
      <c r="J25" s="2"/>
      <c r="K25" s="27"/>
      <c r="L25" s="92"/>
    </row>
    <row r="26" spans="1:12" ht="20.25" hidden="1" customHeight="1" thickBot="1" x14ac:dyDescent="0.25">
      <c r="A26" s="28"/>
      <c r="B26" s="29"/>
      <c r="C26" s="30"/>
      <c r="D26" s="31"/>
      <c r="E26" s="31"/>
      <c r="F26" s="31"/>
      <c r="G26" s="31"/>
      <c r="H26" s="31"/>
      <c r="I26" s="31"/>
      <c r="J26" s="29"/>
      <c r="K26" s="32"/>
      <c r="L26" s="93"/>
    </row>
    <row r="27" spans="1:12" ht="14.25" customHeight="1" thickBot="1" x14ac:dyDescent="0.25">
      <c r="A27" s="72"/>
      <c r="B27" s="33"/>
      <c r="C27" s="34"/>
      <c r="D27" s="24"/>
      <c r="E27" s="69">
        <f>SUM(E17:E26)</f>
        <v>55.2</v>
      </c>
      <c r="F27" s="69"/>
      <c r="G27" s="24"/>
      <c r="H27" s="24"/>
      <c r="I27" s="24"/>
      <c r="J27" s="33"/>
      <c r="K27" s="48"/>
    </row>
    <row r="28" spans="1:12" ht="17.25" customHeight="1" x14ac:dyDescent="0.2">
      <c r="A28" s="94" t="s">
        <v>28</v>
      </c>
      <c r="B28" s="25"/>
      <c r="C28" s="76"/>
      <c r="D28" s="77"/>
      <c r="E28" s="96"/>
      <c r="F28" s="96"/>
      <c r="G28" s="77"/>
      <c r="H28" s="77"/>
      <c r="I28" s="77"/>
      <c r="J28" s="25"/>
      <c r="K28" s="95"/>
    </row>
    <row r="29" spans="1:12" ht="20.25" hidden="1" customHeight="1" x14ac:dyDescent="0.2">
      <c r="A29" s="72" t="s">
        <v>0</v>
      </c>
      <c r="B29" s="33" t="s">
        <v>4</v>
      </c>
      <c r="C29" s="34"/>
      <c r="D29" s="24"/>
      <c r="E29" s="71"/>
      <c r="F29" s="71"/>
      <c r="G29" s="24"/>
      <c r="H29" s="24"/>
      <c r="I29" s="24"/>
      <c r="J29" s="33"/>
      <c r="K29" s="48"/>
      <c r="L29" s="20">
        <v>44927</v>
      </c>
    </row>
    <row r="30" spans="1:12" ht="20.25" hidden="1" customHeight="1" thickBot="1" x14ac:dyDescent="0.25">
      <c r="A30" s="26"/>
      <c r="B30" s="2"/>
      <c r="C30" s="7"/>
      <c r="D30" s="4"/>
      <c r="E30" s="74"/>
      <c r="F30" s="74"/>
      <c r="G30" s="4"/>
      <c r="H30" s="4"/>
      <c r="I30" s="4"/>
      <c r="J30" s="2"/>
      <c r="K30" s="42"/>
      <c r="L30" s="20"/>
    </row>
    <row r="31" spans="1:12" ht="20.25" hidden="1" customHeight="1" thickBot="1" x14ac:dyDescent="0.25">
      <c r="A31" s="26"/>
      <c r="B31" s="2"/>
      <c r="C31" s="7"/>
      <c r="D31" s="12"/>
      <c r="E31" s="88"/>
      <c r="F31" s="88"/>
      <c r="G31" s="12"/>
      <c r="H31" s="12"/>
      <c r="I31" s="12"/>
      <c r="J31" s="2"/>
      <c r="K31" s="27"/>
      <c r="L31" s="20"/>
    </row>
    <row r="32" spans="1:12" ht="20.25" hidden="1" customHeight="1" thickBot="1" x14ac:dyDescent="0.25">
      <c r="A32" s="72"/>
      <c r="B32" s="33"/>
      <c r="C32" s="6"/>
      <c r="D32" s="12"/>
      <c r="E32" s="88"/>
      <c r="F32" s="88"/>
      <c r="G32" s="12"/>
      <c r="H32" s="12"/>
      <c r="I32" s="12"/>
      <c r="J32" s="2"/>
      <c r="K32" s="27"/>
      <c r="L32" s="20"/>
    </row>
    <row r="33" spans="1:12" ht="20.25" hidden="1" customHeight="1" thickBot="1" x14ac:dyDescent="0.25">
      <c r="A33" s="72" t="s">
        <v>0</v>
      </c>
      <c r="B33" s="33" t="s">
        <v>4</v>
      </c>
      <c r="C33" s="34"/>
      <c r="D33" s="24"/>
      <c r="E33" s="24"/>
      <c r="F33" s="24"/>
      <c r="G33" s="24"/>
      <c r="H33" s="24"/>
      <c r="I33" s="24"/>
      <c r="J33" s="33"/>
      <c r="K33" s="48"/>
      <c r="L33" s="20" t="s">
        <v>38</v>
      </c>
    </row>
    <row r="34" spans="1:12" ht="20.25" customHeight="1" x14ac:dyDescent="0.2">
      <c r="A34" s="26" t="s">
        <v>0</v>
      </c>
      <c r="B34" s="2" t="s">
        <v>4</v>
      </c>
      <c r="C34" s="7">
        <v>3</v>
      </c>
      <c r="D34" s="24" t="s">
        <v>52</v>
      </c>
      <c r="E34" s="24">
        <v>11.3</v>
      </c>
      <c r="F34" s="24"/>
      <c r="G34" s="24" t="s">
        <v>5</v>
      </c>
      <c r="H34" s="24" t="s">
        <v>1</v>
      </c>
      <c r="I34" s="24" t="s">
        <v>6</v>
      </c>
      <c r="J34" s="2" t="s">
        <v>53</v>
      </c>
      <c r="K34" s="134" t="s">
        <v>6</v>
      </c>
      <c r="L34" s="20"/>
    </row>
    <row r="35" spans="1:12" s="132" customFormat="1" ht="20.25" customHeight="1" x14ac:dyDescent="0.2">
      <c r="A35" s="26" t="s">
        <v>0</v>
      </c>
      <c r="B35" s="2" t="s">
        <v>4</v>
      </c>
      <c r="C35" s="7">
        <v>3</v>
      </c>
      <c r="D35" s="4" t="s">
        <v>49</v>
      </c>
      <c r="E35" s="4">
        <v>9.9</v>
      </c>
      <c r="F35" s="4"/>
      <c r="G35" s="4" t="s">
        <v>5</v>
      </c>
      <c r="H35" s="4" t="s">
        <v>1</v>
      </c>
      <c r="I35" s="4" t="s">
        <v>6</v>
      </c>
      <c r="J35" s="2" t="s">
        <v>48</v>
      </c>
      <c r="K35" s="128" t="s">
        <v>6</v>
      </c>
      <c r="L35" s="131"/>
    </row>
    <row r="36" spans="1:12" ht="17.25" customHeight="1" thickBot="1" x14ac:dyDescent="0.25">
      <c r="A36" s="123"/>
      <c r="B36" s="124"/>
      <c r="C36" s="125"/>
      <c r="D36" s="126"/>
      <c r="E36" s="115">
        <f>SUM(E34:E35)</f>
        <v>21.200000000000003</v>
      </c>
      <c r="F36" s="115"/>
      <c r="G36" s="126"/>
      <c r="H36" s="126"/>
      <c r="I36" s="126"/>
      <c r="J36" s="124"/>
      <c r="K36" s="127"/>
    </row>
    <row r="37" spans="1:12" ht="16.5" customHeight="1" x14ac:dyDescent="0.2">
      <c r="A37" s="94" t="s">
        <v>26</v>
      </c>
      <c r="B37" s="25"/>
      <c r="C37" s="76"/>
      <c r="D37" s="77"/>
      <c r="E37" s="77"/>
      <c r="F37" s="77"/>
      <c r="G37" s="77"/>
      <c r="H37" s="77"/>
      <c r="I37" s="77"/>
      <c r="J37" s="25"/>
      <c r="K37" s="95"/>
    </row>
    <row r="38" spans="1:12" ht="16.5" customHeight="1" thickBot="1" x14ac:dyDescent="0.25">
      <c r="A38" s="26" t="s">
        <v>0</v>
      </c>
      <c r="B38" s="2" t="s">
        <v>4</v>
      </c>
      <c r="C38" s="6">
        <v>4</v>
      </c>
      <c r="D38" s="12" t="s">
        <v>51</v>
      </c>
      <c r="E38" s="12">
        <v>70.3</v>
      </c>
      <c r="F38" s="12"/>
      <c r="G38" s="12" t="s">
        <v>5</v>
      </c>
      <c r="H38" s="12" t="s">
        <v>1</v>
      </c>
      <c r="I38" s="12" t="s">
        <v>6</v>
      </c>
      <c r="J38" s="2" t="s">
        <v>50</v>
      </c>
      <c r="K38" s="133" t="s">
        <v>6</v>
      </c>
    </row>
    <row r="39" spans="1:12" ht="18" customHeight="1" thickBot="1" x14ac:dyDescent="0.25">
      <c r="A39" s="54"/>
      <c r="B39" s="55"/>
      <c r="C39" s="56"/>
      <c r="D39" s="59"/>
      <c r="E39" s="68">
        <f>SUM(E38:E38)</f>
        <v>70.3</v>
      </c>
      <c r="F39" s="68"/>
      <c r="G39" s="57"/>
      <c r="H39" s="57"/>
      <c r="I39" s="57"/>
      <c r="J39" s="55"/>
      <c r="K39" s="58"/>
    </row>
    <row r="40" spans="1:12" ht="20.25" customHeight="1" x14ac:dyDescent="0.2">
      <c r="A40" s="94" t="s">
        <v>25</v>
      </c>
      <c r="B40" s="25"/>
      <c r="C40" s="76"/>
      <c r="D40" s="77"/>
      <c r="E40" s="77"/>
      <c r="F40" s="77"/>
      <c r="G40" s="77"/>
      <c r="H40" s="77"/>
      <c r="I40" s="77"/>
      <c r="J40" s="25"/>
      <c r="K40" s="91"/>
    </row>
    <row r="41" spans="1:12" ht="14.25" customHeight="1" x14ac:dyDescent="0.2">
      <c r="A41" s="26"/>
      <c r="B41" s="2"/>
      <c r="C41" s="7"/>
      <c r="D41" s="4"/>
      <c r="E41" s="4"/>
      <c r="F41" s="4"/>
      <c r="G41" s="4"/>
      <c r="H41" s="4"/>
      <c r="I41" s="4"/>
      <c r="J41" s="5"/>
      <c r="K41" s="67"/>
      <c r="L41" s="20"/>
    </row>
    <row r="42" spans="1:12" ht="15.75" customHeight="1" thickBot="1" x14ac:dyDescent="0.25">
      <c r="A42" s="26" t="s">
        <v>0</v>
      </c>
      <c r="B42" s="2" t="s">
        <v>4</v>
      </c>
      <c r="C42" s="7">
        <v>5</v>
      </c>
      <c r="D42" s="4" t="s">
        <v>37</v>
      </c>
      <c r="E42" s="4">
        <v>9.9</v>
      </c>
      <c r="F42" s="4"/>
      <c r="G42" s="4" t="s">
        <v>5</v>
      </c>
      <c r="H42" s="4" t="s">
        <v>1</v>
      </c>
      <c r="I42" s="4" t="s">
        <v>6</v>
      </c>
      <c r="J42" s="5" t="s">
        <v>47</v>
      </c>
      <c r="K42" s="67" t="s">
        <v>6</v>
      </c>
      <c r="L42" s="20"/>
    </row>
    <row r="43" spans="1:12" ht="13.5" customHeight="1" thickBot="1" x14ac:dyDescent="0.25">
      <c r="A43" s="43"/>
      <c r="B43" s="44"/>
      <c r="C43" s="45"/>
      <c r="D43" s="45"/>
      <c r="E43" s="68">
        <f>SUM(E41:E42)</f>
        <v>9.9</v>
      </c>
      <c r="F43" s="68"/>
      <c r="G43" s="46"/>
      <c r="H43" s="46"/>
      <c r="I43" s="46"/>
      <c r="J43" s="83"/>
      <c r="K43" s="47"/>
      <c r="L43" s="20"/>
    </row>
    <row r="44" spans="1:12" ht="18" customHeight="1" x14ac:dyDescent="0.2">
      <c r="A44" s="53" t="s">
        <v>43</v>
      </c>
      <c r="B44" s="25"/>
      <c r="C44" s="76"/>
      <c r="D44" s="76"/>
      <c r="E44" s="96"/>
      <c r="F44" s="96"/>
      <c r="G44" s="77"/>
      <c r="H44" s="77"/>
      <c r="I44" s="77"/>
      <c r="J44" s="78"/>
      <c r="K44" s="79"/>
      <c r="L44" s="20"/>
    </row>
    <row r="45" spans="1:12" ht="12" customHeight="1" thickBot="1" x14ac:dyDescent="0.25">
      <c r="A45" s="26"/>
      <c r="B45" s="2"/>
      <c r="C45" s="6"/>
      <c r="D45" s="121"/>
      <c r="E45" s="81"/>
      <c r="F45" s="12"/>
      <c r="G45" s="12"/>
      <c r="H45" s="12"/>
      <c r="I45" s="24"/>
      <c r="J45" s="122"/>
      <c r="K45" s="84"/>
      <c r="L45" s="20"/>
    </row>
    <row r="46" spans="1:12" ht="13.5" hidden="1" customHeight="1" thickBot="1" x14ac:dyDescent="0.25">
      <c r="A46" s="101"/>
      <c r="B46" s="102"/>
      <c r="C46" s="103"/>
      <c r="D46" s="104"/>
      <c r="E46" s="105"/>
      <c r="F46" s="106"/>
      <c r="G46" s="106"/>
      <c r="H46" s="106"/>
      <c r="I46" s="107"/>
      <c r="J46" s="108"/>
      <c r="K46" s="109"/>
      <c r="L46" s="20"/>
    </row>
    <row r="47" spans="1:12" ht="13.5" hidden="1" customHeight="1" thickBot="1" x14ac:dyDescent="0.25">
      <c r="A47" s="101"/>
      <c r="B47" s="102"/>
      <c r="C47" s="103"/>
      <c r="D47" s="104"/>
      <c r="E47" s="105"/>
      <c r="F47" s="106"/>
      <c r="G47" s="106"/>
      <c r="H47" s="106"/>
      <c r="I47" s="107"/>
      <c r="J47" s="110"/>
      <c r="K47" s="109"/>
      <c r="L47" s="20"/>
    </row>
    <row r="48" spans="1:12" ht="13.5" hidden="1" customHeight="1" thickBot="1" x14ac:dyDescent="0.25">
      <c r="A48" s="101"/>
      <c r="B48" s="102"/>
      <c r="C48" s="103"/>
      <c r="D48" s="104"/>
      <c r="E48" s="105"/>
      <c r="F48" s="106"/>
      <c r="G48" s="106"/>
      <c r="H48" s="106"/>
      <c r="I48" s="107"/>
      <c r="J48" s="110"/>
      <c r="K48" s="109"/>
      <c r="L48" s="20"/>
    </row>
    <row r="49" spans="1:14" ht="13.5" hidden="1" customHeight="1" thickBot="1" x14ac:dyDescent="0.25">
      <c r="A49" s="111"/>
      <c r="B49" s="112"/>
      <c r="C49" s="113"/>
      <c r="D49" s="114"/>
      <c r="E49" s="115"/>
      <c r="F49" s="116"/>
      <c r="G49" s="116"/>
      <c r="H49" s="116"/>
      <c r="I49" s="117"/>
      <c r="J49" s="118"/>
      <c r="K49" s="119"/>
      <c r="L49" s="20"/>
    </row>
    <row r="50" spans="1:14" ht="13.5" customHeight="1" thickBot="1" x14ac:dyDescent="0.25">
      <c r="A50" s="43"/>
      <c r="B50" s="44"/>
      <c r="C50" s="45"/>
      <c r="D50" s="45"/>
      <c r="E50" s="68">
        <f>E45+E46+E47+E48+E49</f>
        <v>0</v>
      </c>
      <c r="F50" s="68"/>
      <c r="G50" s="46"/>
      <c r="H50" s="46"/>
      <c r="I50" s="46"/>
      <c r="J50" s="83"/>
      <c r="K50" s="47"/>
      <c r="L50" s="20"/>
    </row>
    <row r="51" spans="1:14" ht="13.5" customHeight="1" thickBot="1" x14ac:dyDescent="0.25">
      <c r="A51" s="80"/>
      <c r="B51" s="1"/>
      <c r="C51" s="6"/>
      <c r="D51" s="6"/>
      <c r="E51" s="81"/>
      <c r="F51" s="81"/>
      <c r="G51" s="12"/>
      <c r="H51" s="12"/>
      <c r="I51" s="12"/>
      <c r="J51" s="60"/>
      <c r="K51" s="82"/>
      <c r="L51" s="20"/>
    </row>
    <row r="52" spans="1:14" s="13" customFormat="1" ht="20.25" customHeight="1" thickBot="1" x14ac:dyDescent="0.3">
      <c r="A52" s="16" t="s">
        <v>20</v>
      </c>
      <c r="B52" s="17"/>
      <c r="C52" s="17"/>
      <c r="D52" s="17"/>
      <c r="E52" s="18">
        <f>E15+E27+E36+E43+E50+E39</f>
        <v>392.4</v>
      </c>
      <c r="F52" s="18"/>
      <c r="G52" s="17"/>
      <c r="H52" s="17"/>
      <c r="I52" s="17"/>
      <c r="J52" s="17"/>
      <c r="K52" s="19"/>
      <c r="L52" s="21"/>
      <c r="N52" s="13" t="e">
        <f>#REF!+E29</f>
        <v>#REF!</v>
      </c>
    </row>
    <row r="53" spans="1:14" s="14" customFormat="1" ht="18.75" customHeight="1" x14ac:dyDescent="0.25">
      <c r="A53" s="135" t="s">
        <v>21</v>
      </c>
      <c r="B53" s="136"/>
      <c r="C53" s="15"/>
      <c r="D53" s="15"/>
      <c r="E53" s="23">
        <f>E52-E54</f>
        <v>156.6</v>
      </c>
      <c r="F53" s="23"/>
      <c r="G53" s="15"/>
      <c r="H53" s="15"/>
      <c r="I53" s="15"/>
      <c r="J53" s="15"/>
      <c r="K53" s="49"/>
    </row>
    <row r="54" spans="1:14" s="14" customFormat="1" ht="20.25" customHeight="1" thickBot="1" x14ac:dyDescent="0.3">
      <c r="A54" s="137" t="s">
        <v>22</v>
      </c>
      <c r="B54" s="138"/>
      <c r="C54" s="50"/>
      <c r="D54" s="50"/>
      <c r="E54" s="51">
        <f>E15+E24+E25+E46+E49+E17+E18</f>
        <v>235.79999999999998</v>
      </c>
      <c r="F54" s="51"/>
      <c r="G54" s="50"/>
      <c r="H54" s="50"/>
      <c r="I54" s="50"/>
      <c r="J54" s="50"/>
      <c r="K54" s="52"/>
    </row>
    <row r="55" spans="1:14" x14ac:dyDescent="0.2">
      <c r="L55" s="3">
        <f>E53+E54</f>
        <v>392.4</v>
      </c>
    </row>
    <row r="56" spans="1:14" ht="12" customHeight="1" x14ac:dyDescent="0.2">
      <c r="A56" s="142"/>
      <c r="B56" s="142"/>
      <c r="C56" s="142"/>
      <c r="D56" s="142"/>
      <c r="E56" s="142"/>
      <c r="F56" s="142"/>
      <c r="G56" s="142"/>
      <c r="H56" s="142"/>
      <c r="I56" s="142"/>
      <c r="J56" s="142"/>
      <c r="K56" s="142"/>
    </row>
    <row r="57" spans="1:14" hidden="1" x14ac:dyDescent="0.2"/>
    <row r="58" spans="1:14" x14ac:dyDescent="0.2">
      <c r="B58" s="3">
        <f>E52</f>
        <v>392.4</v>
      </c>
      <c r="C58" s="3" t="s">
        <v>42</v>
      </c>
      <c r="D58" s="73" t="e">
        <f>E15+#REF!</f>
        <v>#REF!</v>
      </c>
      <c r="E58" s="3" t="s">
        <v>40</v>
      </c>
      <c r="H58" s="3" t="e">
        <f>B58-D58</f>
        <v>#REF!</v>
      </c>
      <c r="I58" s="3" t="s">
        <v>41</v>
      </c>
    </row>
    <row r="59" spans="1:14" x14ac:dyDescent="0.2">
      <c r="B59" s="143"/>
      <c r="C59" s="143"/>
      <c r="D59" s="143"/>
      <c r="E59" s="143"/>
      <c r="F59" s="143"/>
      <c r="G59" s="143"/>
      <c r="H59" s="143"/>
      <c r="I59" s="143"/>
    </row>
    <row r="61" spans="1:14" x14ac:dyDescent="0.2">
      <c r="K61" s="3">
        <f>E43+E39+E36+E27+E15</f>
        <v>392.4</v>
      </c>
    </row>
    <row r="62" spans="1:14" x14ac:dyDescent="0.2">
      <c r="E62" s="3">
        <f>E4+E5+E6+E7+E8+E9+E10+E11+E12+E13+E14+E24+E25</f>
        <v>235.79999999999998</v>
      </c>
    </row>
    <row r="64" spans="1:14" x14ac:dyDescent="0.2">
      <c r="A64" s="3">
        <f>E14</f>
        <v>28.1</v>
      </c>
      <c r="B64" s="3" t="s">
        <v>27</v>
      </c>
    </row>
    <row r="65" spans="5:7" x14ac:dyDescent="0.2">
      <c r="E65" s="3">
        <f>E52-E15</f>
        <v>156.6</v>
      </c>
      <c r="G65" s="3" t="s">
        <v>39</v>
      </c>
    </row>
    <row r="69" spans="5:7" x14ac:dyDescent="0.2">
      <c r="E69" s="3">
        <f>E43+E39+E36+E27+E15</f>
        <v>392.4</v>
      </c>
    </row>
  </sheetData>
  <autoFilter ref="A1:K56"/>
  <mergeCells count="5">
    <mergeCell ref="A53:B53"/>
    <mergeCell ref="A54:B54"/>
    <mergeCell ref="A2:K2"/>
    <mergeCell ref="A56:K56"/>
    <mergeCell ref="B59:I59"/>
  </mergeCells>
  <dataValidations count="4">
    <dataValidation type="list" allowBlank="1" showInputMessage="1" showErrorMessage="1" sqref="K4:K51">
      <formula1>"Locatiune, Comodat, Liber, "</formula1>
    </dataValidation>
    <dataValidation type="list" allowBlank="1" showInputMessage="1" showErrorMessage="1" sqref="H4:H51">
      <formula1>"Util, Auxiliar"</formula1>
    </dataValidation>
    <dataValidation type="list" allowBlank="1" showInputMessage="1" showErrorMessage="1" sqref="G4:G51">
      <formula1>"Oficiu, Comercial, Coridor, Depozit, Grup_Sanitar, Tehnic, Reclama"</formula1>
    </dataValidation>
    <dataValidation type="list" allowBlank="1" showInputMessage="1" showErrorMessage="1" sqref="I4:I51">
      <formula1>"Ne_utilizabil, Liber, Ocupat "</formula1>
    </dataValidation>
  </dataValidations>
  <pageMargins left="0.25" right="0.25" top="0.75" bottom="0.75" header="0.3" footer="0.3"/>
  <pageSetup paperSize="9" scale="76" orientation="landscape" r:id="rId1"/>
  <rowBreaks count="1" manualBreakCount="1">
    <brk id="5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29.07.2025</vt:lpstr>
      <vt:lpstr>'29.07.2025'!Область_печати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2025-07-31T10:58:06Z</dcterms:modified>
</cp:coreProperties>
</file>